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Equity" sheetId="2" r:id="rId2"/>
    <sheet name="BS" sheetId="3" r:id="rId3"/>
    <sheet name="Cashflow" sheetId="4" r:id="rId4"/>
  </sheets>
  <definedNames>
    <definedName name="_xlnm.Print_Area" localSheetId="0">'PL'!$A$1:$H$52</definedName>
  </definedNames>
  <calcPr fullCalcOnLoad="1"/>
</workbook>
</file>

<file path=xl/sharedStrings.xml><?xml version="1.0" encoding="utf-8"?>
<sst xmlns="http://schemas.openxmlformats.org/spreadsheetml/2006/main" count="174" uniqueCount="126">
  <si>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</si>
  <si>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</si>
  <si>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</si>
  <si>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</si>
  <si>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</si>
  <si>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</si>
  <si>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</si>
  <si>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</si>
  <si>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</si>
  <si>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</si>
  <si>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</si>
  <si>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</si>
  <si>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</si>
  <si>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</si>
  <si>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</si>
  <si>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</si>
  <si>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</si>
  <si>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</si>
  <si>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</si>
  <si>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</si>
  <si>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</si>
  <si>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</si>
  <si>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</si>
  <si>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</si>
  <si>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</si>
  <si>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</si>
  <si>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</si>
  <si>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</si>
  <si>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</si>
  <si>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</si>
  <si>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</si>
  <si>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</si>
  <si>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</si>
  <si>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</si>
  <si>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</si>
  <si>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</si>
  <si>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</si>
  <si>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</si>
  <si>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</si>
  <si>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</si>
  <si>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</si>
  <si>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</si>
  <si>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</si>
  <si>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</si>
  <si>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</si>
  <si>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</si>
  <si>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</si>
  <si>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</si>
  <si>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</si>
  <si>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</si>
  <si>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</si>
  <si>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</si>
  <si>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</si>
  <si>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</si>
  <si>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</si>
  <si>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</si>
  <si>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</si>
  <si>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</si>
  <si>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</si>
  <si>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</si>
  <si>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</si>
  <si>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</si>
  <si>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</si>
  <si>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</si>
  <si>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</si>
  <si>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</si>
  <si>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</si>
  <si>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</si>
  <si>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Profit For The Period</t>
  </si>
  <si>
    <t>Attributable to:</t>
  </si>
  <si>
    <t>Investment Properties</t>
  </si>
  <si>
    <t>Trade receivables</t>
  </si>
  <si>
    <t>Cash and bank balances</t>
  </si>
  <si>
    <t>Trade and other payables</t>
  </si>
  <si>
    <t>Short term borrowings</t>
  </si>
  <si>
    <t>Current tax payables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</si>
  <si>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</si>
  <si>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</si>
  <si>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</si>
  <si>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</si>
  <si>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</si>
  <si>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</si>
  <si>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Deferred tax liabilities</t>
  </si>
  <si>
    <t>Premium</t>
  </si>
  <si>
    <t>Other</t>
  </si>
  <si>
    <t>Reserves</t>
  </si>
  <si>
    <t>Earnings</t>
  </si>
  <si>
    <t>Minority</t>
  </si>
  <si>
    <t>Interest</t>
  </si>
  <si>
    <t>Equity</t>
  </si>
  <si>
    <t>Profit for the period</t>
  </si>
  <si>
    <t>Net Assets Per Share (RM)</t>
  </si>
  <si>
    <t>Cash &amp; Cash Equivalents at beginning of period</t>
  </si>
  <si>
    <t>Other current assets</t>
  </si>
  <si>
    <t>Net cash generated from/(used in) operating activities</t>
  </si>
  <si>
    <t>Net cash generated from/(used in) investing activities</t>
  </si>
  <si>
    <t>Net cash generated from/(used in) financing activities</t>
  </si>
  <si>
    <t xml:space="preserve">  Parent</t>
  </si>
  <si>
    <t>Equity Holders Of The</t>
  </si>
  <si>
    <t>Non Current Assets</t>
  </si>
  <si>
    <t>Treasury shares, at cost</t>
  </si>
  <si>
    <t>Treasury</t>
  </si>
  <si>
    <t>Shares</t>
  </si>
  <si>
    <t>Repurchase of own shares</t>
  </si>
  <si>
    <t>Total Assets</t>
  </si>
  <si>
    <t>Total Equity And Liabilities</t>
  </si>
  <si>
    <t>ASSETS</t>
  </si>
  <si>
    <t>EQUITY AND LIABILITIES</t>
  </si>
  <si>
    <t>Total Equity</t>
  </si>
  <si>
    <t>Total Liabilities</t>
  </si>
  <si>
    <t>At 01/01/2008</t>
  </si>
  <si>
    <t>Unaudited</t>
  </si>
  <si>
    <t>Audited</t>
  </si>
  <si>
    <t>31/12/08</t>
  </si>
  <si>
    <t>Deferred tax assets</t>
  </si>
  <si>
    <t>Financial Report for the year ended 31 December 2008)</t>
  </si>
  <si>
    <t>Annual Financial Report for the year ended 31 December 2008)</t>
  </si>
  <si>
    <t>At 01/01/2009</t>
  </si>
  <si>
    <t>the Annual Financial Report for the year ended 31 December 2008)</t>
  </si>
  <si>
    <t>Quarterly Report on consolidated results for the third quarter ended 30/09/2009.</t>
  </si>
  <si>
    <t>30/09/08</t>
  </si>
  <si>
    <t>30/09/09</t>
  </si>
  <si>
    <t>Cumulative quarter ended 30/09/2008</t>
  </si>
  <si>
    <t>At 30/09/2008</t>
  </si>
  <si>
    <t>At 30/09/2009</t>
  </si>
  <si>
    <t>Cumulative quarter ended 30/09/2009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</si>
</sst>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_);_(* \(#,##0.000\);_(* &quot;-&quot;???_);_(@_)"/>
    <numFmt numFmtId="182" formatCode="_(* #,##0.00000_);_(* \(#,##0.00000\);_(* &quot;-&quot;??_);_(@_)"/>
    <numFmt numFmtId="183" formatCode="0.0%"/>
    <numFmt numFmtId="184" formatCode="_(* #,##0.0_);_(* \(#,##0.0\);_(* &quot;-&quot;?_);_(@_)"/>
  </numFmts>
  <fonts count="10">
    <font>
      <sz val="1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Accounting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8" fontId="0" fillId="0" borderId="0" xfId="15" applyNumberFormat="1" applyAlignment="1">
      <alignment/>
    </xf>
    <xf numFmtId="178" fontId="4" fillId="0" borderId="0" xfId="15" applyNumberFormat="1" applyFont="1" applyAlignment="1">
      <alignment horizontal="center"/>
    </xf>
    <xf numFmtId="178" fontId="4" fillId="0" borderId="0" xfId="15" applyNumberFormat="1" applyFont="1" applyAlignment="1" quotePrefix="1">
      <alignment horizontal="center"/>
    </xf>
    <xf numFmtId="178" fontId="0" fillId="0" borderId="0" xfId="15" applyNumberFormat="1" applyAlignment="1" quotePrefix="1">
      <alignment/>
    </xf>
    <xf numFmtId="178" fontId="0" fillId="0" borderId="0" xfId="15" applyNumberFormat="1" applyFont="1" applyAlignment="1" quotePrefix="1">
      <alignment horizontal="right"/>
    </xf>
    <xf numFmtId="178" fontId="0" fillId="0" borderId="1" xfId="15" applyNumberFormat="1" applyBorder="1" applyAlignment="1">
      <alignment/>
    </xf>
    <xf numFmtId="178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8" fontId="0" fillId="0" borderId="2" xfId="15" applyNumberFormat="1" applyBorder="1" applyAlignment="1">
      <alignment/>
    </xf>
    <xf numFmtId="178" fontId="0" fillId="0" borderId="3" xfId="15" applyNumberFormat="1" applyBorder="1" applyAlignment="1">
      <alignment/>
    </xf>
    <xf numFmtId="0" fontId="3" fillId="0" borderId="0" xfId="0" applyFont="1" applyAlignment="1">
      <alignment horizontal="center"/>
    </xf>
    <xf numFmtId="178" fontId="3" fillId="0" borderId="0" xfId="15" applyNumberFormat="1" applyFont="1" applyAlignment="1">
      <alignment horizontal="center"/>
    </xf>
    <xf numFmtId="178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8" fontId="0" fillId="0" borderId="0" xfId="15" applyNumberFormat="1" applyFont="1" applyAlignment="1">
      <alignment horizontal="right"/>
    </xf>
    <xf numFmtId="178" fontId="3" fillId="0" borderId="0" xfId="15" applyNumberFormat="1" applyFont="1" applyAlignment="1" quotePrefix="1">
      <alignment horizontal="center"/>
    </xf>
    <xf numFmtId="178" fontId="0" fillId="0" borderId="0" xfId="0" applyNumberFormat="1" applyAlignment="1">
      <alignment/>
    </xf>
    <xf numFmtId="0" fontId="4" fillId="0" borderId="0" xfId="0" applyFont="1" applyAlignment="1">
      <alignment/>
    </xf>
    <xf numFmtId="178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8" fontId="6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6" fillId="0" borderId="0" xfId="15" applyNumberFormat="1" applyFont="1" applyBorder="1" applyAlignment="1">
      <alignment/>
    </xf>
    <xf numFmtId="178" fontId="9" fillId="0" borderId="0" xfId="15" applyNumberFormat="1" applyFont="1" applyAlignment="1">
      <alignment horizontal="center"/>
    </xf>
    <xf numFmtId="178" fontId="0" fillId="0" borderId="0" xfId="15" applyNumberFormat="1" applyFont="1" applyBorder="1" applyAlignment="1" quotePrefix="1">
      <alignment horizontal="right"/>
    </xf>
    <xf numFmtId="178" fontId="0" fillId="0" borderId="0" xfId="0" applyNumberFormat="1" applyBorder="1" applyAlignment="1">
      <alignment/>
    </xf>
    <xf numFmtId="178" fontId="0" fillId="0" borderId="0" xfId="15" applyNumberFormat="1" applyFont="1" applyBorder="1" applyAlignment="1">
      <alignment/>
    </xf>
    <xf numFmtId="9" fontId="0" fillId="0" borderId="0" xfId="19" applyBorder="1" applyAlignment="1">
      <alignment/>
    </xf>
    <xf numFmtId="9" fontId="0" fillId="0" borderId="0" xfId="19" applyAlignment="1">
      <alignment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8" fontId="0" fillId="0" borderId="0" xfId="15" applyNumberFormat="1" applyFill="1" applyAlignment="1">
      <alignment/>
    </xf>
    <xf numFmtId="43" fontId="0" fillId="0" borderId="0" xfId="15" applyNumberFormat="1" applyFill="1" applyAlignment="1">
      <alignment/>
    </xf>
    <xf numFmtId="178" fontId="0" fillId="0" borderId="0" xfId="15" applyNumberFormat="1" applyFont="1" applyAlignment="1">
      <alignment/>
    </xf>
    <xf numFmtId="178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J20" sqref="J20"/>
    </sheetView>
  </sheetViews>
  <sheetFormatPr defaultColWidth="9.140625" defaultRowHeight="15"/>
  <cols>
    <col min="1" max="1" width="21.140625" style="0" customWidth="1"/>
    <col min="2" max="2" width="12.28125" style="4" customWidth="1"/>
    <col min="3" max="3" width="1.57421875" style="4" customWidth="1"/>
    <col min="4" max="4" width="13.00390625" style="4" customWidth="1"/>
    <col min="5" max="5" width="1.28515625" style="4" customWidth="1"/>
    <col min="6" max="6" width="12.140625" style="4" customWidth="1"/>
    <col min="7" max="7" width="1.28515625" style="4" customWidth="1"/>
    <col min="8" max="8" width="13.421875" style="4" customWidth="1"/>
  </cols>
  <sheetData>
    <row r="1" ht="16.5">
      <c r="A1" s="1" t="s">
        <v>0</v>
      </c>
    </row>
    <row r="3" ht="15">
      <c r="A3" t="s">
        <v>119</v>
      </c>
    </row>
    <row r="4" ht="15">
      <c r="A4" t="s">
        <v>1</v>
      </c>
    </row>
    <row r="6" ht="15">
      <c r="A6" s="3" t="s">
        <v>44</v>
      </c>
    </row>
    <row r="7" ht="15">
      <c r="A7" s="3"/>
    </row>
    <row r="8" spans="2:8" ht="16.5">
      <c r="B8" s="40" t="s">
        <v>13</v>
      </c>
      <c r="C8" s="40"/>
      <c r="D8" s="40"/>
      <c r="F8" s="40" t="s">
        <v>14</v>
      </c>
      <c r="G8" s="40"/>
      <c r="H8" s="40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48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3:8" ht="15">
      <c r="C11" s="6"/>
      <c r="D11" s="5" t="s">
        <v>48</v>
      </c>
      <c r="E11" s="5"/>
      <c r="G11" s="6"/>
      <c r="H11" s="5" t="s">
        <v>25</v>
      </c>
    </row>
    <row r="12" spans="2:8" ht="15">
      <c r="B12" s="6" t="s">
        <v>121</v>
      </c>
      <c r="C12" s="6"/>
      <c r="D12" s="6" t="s">
        <v>120</v>
      </c>
      <c r="E12" s="6"/>
      <c r="F12" s="6" t="s">
        <v>121</v>
      </c>
      <c r="G12" s="5"/>
      <c r="H12" s="6" t="s">
        <v>120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4" ht="15">
      <c r="B14" s="7"/>
      <c r="C14" s="7"/>
      <c r="D14" s="7"/>
    </row>
    <row r="15" spans="1:9" ht="15">
      <c r="A15" t="s">
        <v>2</v>
      </c>
      <c r="B15" s="4">
        <v>16785</v>
      </c>
      <c r="D15" s="4">
        <v>21086</v>
      </c>
      <c r="F15" s="4">
        <v>46351</v>
      </c>
      <c r="H15" s="4">
        <v>59687</v>
      </c>
      <c r="I15" s="21"/>
    </row>
    <row r="16" ht="6" customHeight="1">
      <c r="I16" s="21"/>
    </row>
    <row r="17" spans="1:9" ht="15">
      <c r="A17" t="s">
        <v>61</v>
      </c>
      <c r="B17" s="4">
        <v>-13369</v>
      </c>
      <c r="D17" s="4">
        <v>-16863</v>
      </c>
      <c r="F17" s="4">
        <v>-37447</v>
      </c>
      <c r="H17" s="4">
        <v>-48285</v>
      </c>
      <c r="I17" s="21"/>
    </row>
    <row r="18" ht="6" customHeight="1">
      <c r="I18" s="21"/>
    </row>
    <row r="19" spans="1:9" ht="15">
      <c r="A19" t="s">
        <v>62</v>
      </c>
      <c r="B19" s="16">
        <f>SUM(B15:B17)</f>
        <v>3416</v>
      </c>
      <c r="C19" s="10"/>
      <c r="D19" s="16">
        <f>SUM(D15:D17)</f>
        <v>4223</v>
      </c>
      <c r="F19" s="16">
        <f>SUM(F15:F17)</f>
        <v>8904</v>
      </c>
      <c r="H19" s="16">
        <f>SUM(H15:H17)</f>
        <v>11402</v>
      </c>
      <c r="I19" s="21"/>
    </row>
    <row r="20" ht="15">
      <c r="I20" s="21"/>
    </row>
    <row r="21" spans="1:9" ht="15">
      <c r="A21" t="s">
        <v>63</v>
      </c>
      <c r="B21" s="4">
        <v>11</v>
      </c>
      <c r="D21" s="4">
        <v>1</v>
      </c>
      <c r="F21" s="4">
        <v>20</v>
      </c>
      <c r="H21" s="4">
        <v>8</v>
      </c>
      <c r="I21" s="21"/>
    </row>
    <row r="22" ht="6" customHeight="1">
      <c r="I22" s="21"/>
    </row>
    <row r="23" spans="1:9" ht="15">
      <c r="A23" t="s">
        <v>64</v>
      </c>
      <c r="B23" s="4">
        <v>-1200</v>
      </c>
      <c r="C23" s="34"/>
      <c r="D23" s="4">
        <v>-1360</v>
      </c>
      <c r="E23" s="34"/>
      <c r="F23" s="4">
        <v>-3476</v>
      </c>
      <c r="H23" s="4">
        <v>-3965</v>
      </c>
      <c r="I23" s="21"/>
    </row>
    <row r="24" ht="6" customHeight="1">
      <c r="I24" s="21"/>
    </row>
    <row r="25" spans="1:9" ht="15">
      <c r="A25" t="s">
        <v>65</v>
      </c>
      <c r="B25" s="4">
        <v>-621</v>
      </c>
      <c r="C25" s="34"/>
      <c r="D25" s="4">
        <v>-655</v>
      </c>
      <c r="E25" s="34"/>
      <c r="F25" s="4">
        <v>-1932</v>
      </c>
      <c r="H25" s="4">
        <v>-2004</v>
      </c>
      <c r="I25" s="21"/>
    </row>
    <row r="26" ht="6" customHeight="1">
      <c r="I26" s="21"/>
    </row>
    <row r="27" spans="1:9" ht="15">
      <c r="A27" t="s">
        <v>66</v>
      </c>
      <c r="B27" s="4">
        <v>7</v>
      </c>
      <c r="C27" s="34"/>
      <c r="D27" s="4">
        <v>34</v>
      </c>
      <c r="E27" s="34"/>
      <c r="F27" s="4">
        <v>48</v>
      </c>
      <c r="H27" s="4">
        <v>79</v>
      </c>
      <c r="I27" s="21"/>
    </row>
    <row r="28" ht="6" customHeight="1">
      <c r="I28" s="21"/>
    </row>
    <row r="29" spans="1:9" ht="15">
      <c r="A29" t="s">
        <v>3</v>
      </c>
      <c r="B29" s="4">
        <v>-124</v>
      </c>
      <c r="C29" s="34"/>
      <c r="D29" s="4">
        <v>-171</v>
      </c>
      <c r="E29" s="34"/>
      <c r="F29" s="4">
        <v>-364</v>
      </c>
      <c r="H29" s="4">
        <v>-448</v>
      </c>
      <c r="I29" s="21"/>
    </row>
    <row r="30" ht="6" customHeight="1">
      <c r="I30" s="21"/>
    </row>
    <row r="31" spans="1:9" ht="15">
      <c r="A31" t="s">
        <v>4</v>
      </c>
      <c r="B31" s="16">
        <f>SUM(B19:B29)</f>
        <v>1489</v>
      </c>
      <c r="C31" s="33"/>
      <c r="D31" s="16">
        <f>SUM(D19:D29)</f>
        <v>2072</v>
      </c>
      <c r="F31" s="16">
        <f>SUM(F19:F29)</f>
        <v>3200</v>
      </c>
      <c r="G31" s="34"/>
      <c r="H31" s="16">
        <f>SUM(H19:H29)</f>
        <v>5072</v>
      </c>
      <c r="I31" s="21"/>
    </row>
    <row r="32" spans="2:9" ht="6" customHeight="1">
      <c r="B32" s="10"/>
      <c r="C32" s="10"/>
      <c r="D32" s="10"/>
      <c r="F32" s="10"/>
      <c r="H32" s="10"/>
      <c r="I32" s="21"/>
    </row>
    <row r="33" spans="1:9" ht="15">
      <c r="A33" t="s">
        <v>67</v>
      </c>
      <c r="B33" s="4">
        <v>-564</v>
      </c>
      <c r="D33" s="4">
        <v>-486</v>
      </c>
      <c r="F33" s="4">
        <v>-1110</v>
      </c>
      <c r="H33" s="4">
        <v>-1480</v>
      </c>
      <c r="I33" s="21"/>
    </row>
    <row r="34" ht="6" customHeight="1">
      <c r="I34" s="21"/>
    </row>
    <row r="35" spans="1:9" ht="15.75" thickBot="1">
      <c r="A35" t="s">
        <v>68</v>
      </c>
      <c r="B35" s="13">
        <f>SUM(B31:B33)</f>
        <v>925</v>
      </c>
      <c r="C35" s="10"/>
      <c r="D35" s="13">
        <f>SUM(D31:D33)</f>
        <v>1586</v>
      </c>
      <c r="F35" s="13">
        <f>SUM(F31:F33)</f>
        <v>2090</v>
      </c>
      <c r="H35" s="13">
        <f>SUM(H31:H33)</f>
        <v>3592</v>
      </c>
      <c r="I35" s="21"/>
    </row>
    <row r="36" ht="15.75" thickTop="1"/>
    <row r="37" ht="15">
      <c r="A37" t="s">
        <v>69</v>
      </c>
    </row>
    <row r="38" ht="15">
      <c r="A38" t="s">
        <v>98</v>
      </c>
    </row>
    <row r="39" spans="1:8" ht="15">
      <c r="A39" t="s">
        <v>97</v>
      </c>
      <c r="B39" s="4">
        <f>B35</f>
        <v>925</v>
      </c>
      <c r="D39" s="4">
        <f>D35</f>
        <v>1586</v>
      </c>
      <c r="F39" s="4">
        <f>F35</f>
        <v>2090</v>
      </c>
      <c r="H39" s="4">
        <f>H35</f>
        <v>3592</v>
      </c>
    </row>
    <row r="40" spans="1:8" ht="15">
      <c r="A40" t="s">
        <v>5</v>
      </c>
      <c r="B40" s="4">
        <v>0</v>
      </c>
      <c r="D40" s="4">
        <v>0</v>
      </c>
      <c r="F40" s="4">
        <v>0</v>
      </c>
      <c r="H40" s="4">
        <v>0</v>
      </c>
    </row>
    <row r="41" spans="2:8" ht="15.75" thickBot="1">
      <c r="B41" s="13">
        <f>SUM(B39:B40)</f>
        <v>925</v>
      </c>
      <c r="C41" s="10"/>
      <c r="D41" s="13">
        <f>SUM(D39:D40)</f>
        <v>1586</v>
      </c>
      <c r="F41" s="13">
        <f>SUM(F39:F40)</f>
        <v>2090</v>
      </c>
      <c r="H41" s="13">
        <f>SUM(H39:H40)</f>
        <v>3592</v>
      </c>
    </row>
    <row r="42" ht="15.75" thickTop="1"/>
    <row r="44" spans="1:8" s="35" customFormat="1" ht="15">
      <c r="A44" s="35" t="s">
        <v>55</v>
      </c>
      <c r="B44" s="36">
        <f>B39*100000/180642572</f>
        <v>0.5120609110902163</v>
      </c>
      <c r="C44" s="36"/>
      <c r="D44" s="36">
        <f>D39*100000/182070877</f>
        <v>0.8710893395652727</v>
      </c>
      <c r="E44" s="37"/>
      <c r="F44" s="36">
        <f>F39*100000/180877249</f>
        <v>1.1554797585405558</v>
      </c>
      <c r="G44" s="37"/>
      <c r="H44" s="36">
        <f>H39*100000/187400974</f>
        <v>1.9167456408204153</v>
      </c>
    </row>
    <row r="45" spans="1:8" ht="15">
      <c r="A45" t="s">
        <v>6</v>
      </c>
      <c r="B45" s="19" t="s">
        <v>52</v>
      </c>
      <c r="C45" s="19"/>
      <c r="D45" s="19" t="s">
        <v>52</v>
      </c>
      <c r="F45" s="19" t="s">
        <v>52</v>
      </c>
      <c r="H45" s="19" t="s">
        <v>52</v>
      </c>
    </row>
    <row r="51" ht="15">
      <c r="A51" t="s">
        <v>56</v>
      </c>
    </row>
    <row r="52" ht="15">
      <c r="A52" t="s">
        <v>115</v>
      </c>
    </row>
  </sheetData>
  <mergeCells count="2">
    <mergeCell ref="B8:D8"/>
    <mergeCell ref="F8:H8"/>
  </mergeCells>
  <printOptions/>
  <pageMargins left="0.99" right="0.25" top="0.73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7">
      <selection activeCell="F24" sqref="F24"/>
    </sheetView>
  </sheetViews>
  <sheetFormatPr defaultColWidth="9.140625" defaultRowHeight="15"/>
  <cols>
    <col min="1" max="1" width="22.57421875" style="24" customWidth="1"/>
    <col min="2" max="7" width="9.57421875" style="23" customWidth="1"/>
    <col min="8" max="9" width="9.57421875" style="24" customWidth="1"/>
    <col min="10" max="16384" width="9.140625" style="24" customWidth="1"/>
  </cols>
  <sheetData>
    <row r="1" ht="15.75">
      <c r="A1" s="27" t="s">
        <v>0</v>
      </c>
    </row>
    <row r="3" ht="12.75">
      <c r="A3" s="24" t="s">
        <v>119</v>
      </c>
    </row>
    <row r="4" ht="12.75">
      <c r="A4" s="24" t="s">
        <v>1</v>
      </c>
    </row>
    <row r="6" ht="12.75">
      <c r="A6" s="22" t="s">
        <v>46</v>
      </c>
    </row>
    <row r="7" ht="12.75">
      <c r="A7" s="22"/>
    </row>
    <row r="8" spans="1:9" ht="12.75">
      <c r="A8" s="22"/>
      <c r="B8" s="5" t="s">
        <v>26</v>
      </c>
      <c r="C8" s="5" t="s">
        <v>101</v>
      </c>
      <c r="D8" s="5" t="s">
        <v>26</v>
      </c>
      <c r="E8" s="5" t="s">
        <v>84</v>
      </c>
      <c r="F8" s="5" t="s">
        <v>27</v>
      </c>
      <c r="G8" s="5"/>
      <c r="H8" s="5" t="s">
        <v>87</v>
      </c>
      <c r="I8" s="5" t="s">
        <v>29</v>
      </c>
    </row>
    <row r="9" spans="1:9" ht="12.75">
      <c r="A9" s="22"/>
      <c r="B9" s="5" t="s">
        <v>28</v>
      </c>
      <c r="C9" s="5" t="s">
        <v>102</v>
      </c>
      <c r="D9" s="5" t="s">
        <v>83</v>
      </c>
      <c r="E9" s="5" t="s">
        <v>85</v>
      </c>
      <c r="F9" s="5" t="s">
        <v>86</v>
      </c>
      <c r="G9" s="5" t="s">
        <v>29</v>
      </c>
      <c r="H9" s="5" t="s">
        <v>88</v>
      </c>
      <c r="I9" s="5" t="s">
        <v>89</v>
      </c>
    </row>
    <row r="10" spans="2:9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</row>
    <row r="11" spans="2:9" ht="12.75">
      <c r="B11" s="5"/>
      <c r="C11" s="5"/>
      <c r="D11" s="5"/>
      <c r="E11" s="5"/>
      <c r="F11" s="5"/>
      <c r="G11" s="5"/>
      <c r="H11" s="5"/>
      <c r="I11" s="5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1:9" ht="12.75">
      <c r="A13" s="26" t="s">
        <v>125</v>
      </c>
      <c r="B13" s="5"/>
      <c r="C13" s="5"/>
      <c r="D13" s="5"/>
      <c r="E13" s="5"/>
      <c r="F13" s="5"/>
      <c r="G13" s="5"/>
      <c r="H13" s="5"/>
      <c r="I13" s="5"/>
    </row>
    <row r="14" spans="2:9" ht="12.75">
      <c r="B14" s="5"/>
      <c r="C14" s="5"/>
      <c r="D14" s="5"/>
      <c r="E14" s="5"/>
      <c r="F14" s="5"/>
      <c r="G14" s="5"/>
      <c r="H14" s="23"/>
      <c r="I14" s="23"/>
    </row>
    <row r="15" spans="1:9" ht="12.75">
      <c r="A15" s="24" t="s">
        <v>117</v>
      </c>
      <c r="B15" s="23">
        <v>49200</v>
      </c>
      <c r="C15" s="23">
        <v>-3408</v>
      </c>
      <c r="D15" s="23">
        <v>5178</v>
      </c>
      <c r="E15" s="23">
        <v>0</v>
      </c>
      <c r="F15" s="23">
        <v>29861</v>
      </c>
      <c r="G15" s="23">
        <f>SUM(B15:F15)</f>
        <v>80831</v>
      </c>
      <c r="H15" s="23">
        <v>0</v>
      </c>
      <c r="I15" s="23">
        <f>SUM(G15:H15)</f>
        <v>80831</v>
      </c>
    </row>
    <row r="16" spans="8:9" ht="12.75">
      <c r="H16" s="23"/>
      <c r="I16" s="23"/>
    </row>
    <row r="17" spans="1:9" ht="12.75">
      <c r="A17" s="24" t="s">
        <v>90</v>
      </c>
      <c r="B17" s="23">
        <v>0</v>
      </c>
      <c r="C17" s="23">
        <v>0</v>
      </c>
      <c r="D17" s="23">
        <v>0</v>
      </c>
      <c r="E17" s="23">
        <v>0</v>
      </c>
      <c r="F17" s="23">
        <v>2090</v>
      </c>
      <c r="G17" s="23">
        <f>SUM(B17:F17)</f>
        <v>2090</v>
      </c>
      <c r="H17" s="23">
        <v>0</v>
      </c>
      <c r="I17" s="23">
        <f>SUM(G17:H17)</f>
        <v>2090</v>
      </c>
    </row>
    <row r="18" spans="8:9" ht="12.75">
      <c r="H18" s="23"/>
      <c r="I18" s="23"/>
    </row>
    <row r="19" spans="1:9" ht="12.75">
      <c r="A19" s="24" t="s">
        <v>103</v>
      </c>
      <c r="B19" s="23">
        <v>0</v>
      </c>
      <c r="C19" s="23">
        <v>-291</v>
      </c>
      <c r="D19" s="23">
        <v>0</v>
      </c>
      <c r="E19" s="23">
        <v>0</v>
      </c>
      <c r="F19" s="23">
        <v>0</v>
      </c>
      <c r="G19" s="23">
        <f>SUM(B19:F19)</f>
        <v>-291</v>
      </c>
      <c r="H19" s="23">
        <v>0</v>
      </c>
      <c r="I19" s="23">
        <f>SUM(G19:H19)</f>
        <v>-291</v>
      </c>
    </row>
    <row r="20" spans="8:9" ht="12.75">
      <c r="H20" s="23"/>
      <c r="I20" s="23"/>
    </row>
    <row r="21" spans="1:9" ht="13.5" thickBot="1">
      <c r="A21" s="24" t="s">
        <v>124</v>
      </c>
      <c r="B21" s="25">
        <f>B15+B17+B19</f>
        <v>49200</v>
      </c>
      <c r="C21" s="25">
        <f aca="true" t="shared" si="0" ref="C21:I21">C15+C17+C19</f>
        <v>-3699</v>
      </c>
      <c r="D21" s="25">
        <f t="shared" si="0"/>
        <v>5178</v>
      </c>
      <c r="E21" s="25">
        <f t="shared" si="0"/>
        <v>0</v>
      </c>
      <c r="F21" s="25">
        <f t="shared" si="0"/>
        <v>31951</v>
      </c>
      <c r="G21" s="25">
        <f t="shared" si="0"/>
        <v>82630</v>
      </c>
      <c r="H21" s="25">
        <f t="shared" si="0"/>
        <v>0</v>
      </c>
      <c r="I21" s="25">
        <f t="shared" si="0"/>
        <v>82630</v>
      </c>
    </row>
    <row r="22" spans="8:9" ht="13.5" thickTop="1">
      <c r="H22" s="23"/>
      <c r="I22" s="23"/>
    </row>
    <row r="23" spans="8:9" ht="12.75">
      <c r="H23" s="23"/>
      <c r="I23" s="23"/>
    </row>
    <row r="24" spans="8:9" ht="12.75">
      <c r="H24" s="23"/>
      <c r="I24" s="23"/>
    </row>
    <row r="25" spans="1:9" ht="12.75">
      <c r="A25" s="26" t="s">
        <v>122</v>
      </c>
      <c r="B25" s="5"/>
      <c r="C25" s="5"/>
      <c r="D25" s="5"/>
      <c r="E25" s="5"/>
      <c r="F25" s="5"/>
      <c r="G25" s="5"/>
      <c r="H25" s="5"/>
      <c r="I25" s="5"/>
    </row>
    <row r="26" spans="2:9" ht="12.75">
      <c r="B26" s="5"/>
      <c r="C26" s="5"/>
      <c r="D26" s="5"/>
      <c r="E26" s="5"/>
      <c r="F26" s="5"/>
      <c r="G26" s="5"/>
      <c r="H26" s="23"/>
      <c r="I26" s="23"/>
    </row>
    <row r="27" spans="1:9" ht="12.75">
      <c r="A27" s="24" t="s">
        <v>110</v>
      </c>
      <c r="B27" s="23">
        <v>49200</v>
      </c>
      <c r="C27" s="23">
        <v>-3</v>
      </c>
      <c r="D27" s="23">
        <v>5178</v>
      </c>
      <c r="E27" s="23">
        <v>0</v>
      </c>
      <c r="F27" s="23">
        <v>25727</v>
      </c>
      <c r="G27" s="23">
        <f>SUM(B27:F27)</f>
        <v>80102</v>
      </c>
      <c r="H27" s="23">
        <v>0</v>
      </c>
      <c r="I27" s="23">
        <f>SUM(G27:H27)</f>
        <v>80102</v>
      </c>
    </row>
    <row r="28" spans="8:9" ht="12.75">
      <c r="H28" s="23"/>
      <c r="I28" s="23"/>
    </row>
    <row r="29" spans="1:9" ht="12.75">
      <c r="A29" s="24" t="s">
        <v>90</v>
      </c>
      <c r="B29" s="23">
        <v>0</v>
      </c>
      <c r="C29" s="23">
        <v>0</v>
      </c>
      <c r="D29" s="23">
        <v>0</v>
      </c>
      <c r="E29" s="23">
        <v>0</v>
      </c>
      <c r="F29" s="23">
        <v>3592</v>
      </c>
      <c r="G29" s="23">
        <f>SUM(B29:F29)</f>
        <v>3592</v>
      </c>
      <c r="H29" s="23">
        <v>0</v>
      </c>
      <c r="I29" s="23">
        <f>SUM(G29:H29)</f>
        <v>3592</v>
      </c>
    </row>
    <row r="30" spans="8:9" ht="12.75">
      <c r="H30" s="23"/>
      <c r="I30" s="23"/>
    </row>
    <row r="31" spans="1:9" ht="12.75">
      <c r="A31" s="24" t="s">
        <v>103</v>
      </c>
      <c r="B31" s="23">
        <v>0</v>
      </c>
      <c r="C31" s="23">
        <v>-3405</v>
      </c>
      <c r="D31" s="23">
        <v>0</v>
      </c>
      <c r="E31" s="23">
        <v>0</v>
      </c>
      <c r="F31" s="23">
        <v>0</v>
      </c>
      <c r="G31" s="23">
        <f>SUM(B31:F31)</f>
        <v>-3405</v>
      </c>
      <c r="H31" s="23">
        <v>0</v>
      </c>
      <c r="I31" s="23">
        <f>SUM(G31:H31)</f>
        <v>-3405</v>
      </c>
    </row>
    <row r="32" spans="8:9" ht="12.75">
      <c r="H32" s="23"/>
      <c r="I32" s="23"/>
    </row>
    <row r="33" spans="1:9" ht="13.5" thickBot="1">
      <c r="A33" s="24" t="s">
        <v>123</v>
      </c>
      <c r="B33" s="25">
        <f>B27+B29+B31</f>
        <v>49200</v>
      </c>
      <c r="C33" s="25">
        <f aca="true" t="shared" si="1" ref="C33:I33">C27+C29+C31</f>
        <v>-3408</v>
      </c>
      <c r="D33" s="25">
        <f t="shared" si="1"/>
        <v>5178</v>
      </c>
      <c r="E33" s="25">
        <f t="shared" si="1"/>
        <v>0</v>
      </c>
      <c r="F33" s="25">
        <f t="shared" si="1"/>
        <v>29319</v>
      </c>
      <c r="G33" s="25">
        <f t="shared" si="1"/>
        <v>80289</v>
      </c>
      <c r="H33" s="25">
        <f t="shared" si="1"/>
        <v>0</v>
      </c>
      <c r="I33" s="25">
        <f t="shared" si="1"/>
        <v>80289</v>
      </c>
    </row>
    <row r="34" spans="2:9" ht="13.5" thickTop="1">
      <c r="B34" s="28"/>
      <c r="C34" s="28"/>
      <c r="D34" s="28"/>
      <c r="E34" s="28"/>
      <c r="F34" s="28"/>
      <c r="G34" s="28"/>
      <c r="H34" s="28"/>
      <c r="I34" s="28"/>
    </row>
    <row r="35" spans="2:9" ht="12.75">
      <c r="B35" s="28"/>
      <c r="C35" s="28"/>
      <c r="D35" s="28"/>
      <c r="E35" s="28"/>
      <c r="F35" s="28"/>
      <c r="G35" s="28"/>
      <c r="H35" s="28"/>
      <c r="I35" s="28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8:9" ht="12.75">
      <c r="H37" s="23"/>
      <c r="I37" s="23"/>
    </row>
    <row r="38" ht="12.75">
      <c r="A38" s="24" t="s">
        <v>53</v>
      </c>
    </row>
    <row r="39" ht="12.75">
      <c r="A39" s="24" t="s">
        <v>118</v>
      </c>
    </row>
  </sheetData>
  <printOptions/>
  <pageMargins left="1" right="0.38" top="1" bottom="1" header="0.5" footer="0.5"/>
  <pageSetup fitToHeight="1" fitToWidth="1" horizontalDpi="180" verticalDpi="180" orientation="portrait" paperSize="9" scale="90" r:id="rId1"/>
  <headerFooter alignWithMargins="0">
    <oddFooter>&amp;C&amp;8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F5" sqref="F5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140625" style="4" customWidth="1"/>
    <col min="5" max="5" width="13.7109375" style="4" customWidth="1"/>
    <col min="6" max="6" width="14.140625" style="0" customWidth="1"/>
    <col min="8" max="8" width="10.28125" style="0" bestFit="1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119</v>
      </c>
      <c r="B3" s="2"/>
    </row>
    <row r="4" spans="1:2" ht="12.75" customHeight="1">
      <c r="A4" s="2"/>
      <c r="B4" s="2"/>
    </row>
    <row r="5" spans="1:2" ht="15">
      <c r="A5" s="3" t="s">
        <v>45</v>
      </c>
      <c r="B5" s="3"/>
    </row>
    <row r="6" spans="1:5" ht="16.5">
      <c r="A6" s="3"/>
      <c r="B6" s="3"/>
      <c r="C6" s="29" t="s">
        <v>111</v>
      </c>
      <c r="E6" s="29" t="s">
        <v>112</v>
      </c>
    </row>
    <row r="7" spans="3:5" ht="15">
      <c r="C7" s="5" t="s">
        <v>21</v>
      </c>
      <c r="E7" s="5" t="s">
        <v>23</v>
      </c>
    </row>
    <row r="8" spans="3:5" ht="15">
      <c r="C8" s="5" t="s">
        <v>22</v>
      </c>
      <c r="E8" s="5" t="s">
        <v>24</v>
      </c>
    </row>
    <row r="9" spans="3:5" ht="15">
      <c r="C9" s="6" t="s">
        <v>121</v>
      </c>
      <c r="E9" s="6" t="s">
        <v>113</v>
      </c>
    </row>
    <row r="10" spans="3:5" ht="15">
      <c r="C10" s="5" t="s">
        <v>11</v>
      </c>
      <c r="E10" s="5" t="s">
        <v>11</v>
      </c>
    </row>
    <row r="11" spans="1:5" ht="15">
      <c r="A11" s="3" t="s">
        <v>106</v>
      </c>
      <c r="C11" s="5"/>
      <c r="E11" s="5"/>
    </row>
    <row r="12" spans="1:5" ht="15" customHeight="1">
      <c r="A12" t="s">
        <v>99</v>
      </c>
      <c r="C12" s="5"/>
      <c r="E12" s="5"/>
    </row>
    <row r="13" spans="2:5" ht="15">
      <c r="B13" t="s">
        <v>15</v>
      </c>
      <c r="C13" s="4">
        <v>36089</v>
      </c>
      <c r="E13" s="4">
        <v>37407</v>
      </c>
    </row>
    <row r="14" spans="2:5" ht="15">
      <c r="B14" t="s">
        <v>70</v>
      </c>
      <c r="C14" s="8" t="s">
        <v>12</v>
      </c>
      <c r="E14" s="8" t="s">
        <v>12</v>
      </c>
    </row>
    <row r="15" spans="2:5" ht="15">
      <c r="B15" t="s">
        <v>16</v>
      </c>
      <c r="C15" s="8" t="s">
        <v>12</v>
      </c>
      <c r="E15" s="8" t="s">
        <v>12</v>
      </c>
    </row>
    <row r="16" spans="2:5" ht="15">
      <c r="B16" t="s">
        <v>17</v>
      </c>
      <c r="C16" s="4">
        <v>17</v>
      </c>
      <c r="E16" s="4">
        <v>17</v>
      </c>
    </row>
    <row r="17" spans="2:5" ht="15">
      <c r="B17" t="s">
        <v>114</v>
      </c>
      <c r="C17" s="4">
        <v>18</v>
      </c>
      <c r="E17" s="4">
        <v>18</v>
      </c>
    </row>
    <row r="18" spans="3:5" ht="15" customHeight="1">
      <c r="C18" s="12">
        <f>SUM(C13:C17)</f>
        <v>36124</v>
      </c>
      <c r="E18" s="12">
        <f>SUM(E13:E17)</f>
        <v>37442</v>
      </c>
    </row>
    <row r="19" ht="15">
      <c r="A19" t="s">
        <v>18</v>
      </c>
    </row>
    <row r="20" spans="2:7" ht="15">
      <c r="B20" t="s">
        <v>19</v>
      </c>
      <c r="C20" s="4">
        <v>34888</v>
      </c>
      <c r="E20" s="4">
        <v>39245</v>
      </c>
      <c r="F20" s="21"/>
      <c r="G20" s="21"/>
    </row>
    <row r="21" spans="2:7" ht="15">
      <c r="B21" t="s">
        <v>71</v>
      </c>
      <c r="C21" s="4">
        <v>17643</v>
      </c>
      <c r="E21" s="4">
        <v>17962</v>
      </c>
      <c r="F21" s="21"/>
      <c r="G21" s="21"/>
    </row>
    <row r="22" spans="2:7" ht="15">
      <c r="B22" t="s">
        <v>93</v>
      </c>
      <c r="C22" s="4">
        <v>2193</v>
      </c>
      <c r="E22" s="4">
        <v>1395</v>
      </c>
      <c r="F22" s="21"/>
      <c r="G22" s="21"/>
    </row>
    <row r="23" spans="2:6" ht="15">
      <c r="B23" t="s">
        <v>72</v>
      </c>
      <c r="C23" s="9">
        <v>5944</v>
      </c>
      <c r="D23" s="10"/>
      <c r="E23" s="4">
        <v>2557</v>
      </c>
      <c r="F23" s="21"/>
    </row>
    <row r="24" spans="3:6" ht="15">
      <c r="C24" s="12">
        <f>SUM(C20:C23)</f>
        <v>60668</v>
      </c>
      <c r="D24" s="10"/>
      <c r="E24" s="12">
        <f>SUM(E20:E23)</f>
        <v>61159</v>
      </c>
      <c r="F24" s="21"/>
    </row>
    <row r="25" spans="3:6" ht="15" customHeight="1">
      <c r="C25" s="10"/>
      <c r="D25" s="10"/>
      <c r="E25" s="10"/>
      <c r="F25" s="21"/>
    </row>
    <row r="26" spans="1:5" ht="15.75" thickBot="1">
      <c r="A26" t="s">
        <v>104</v>
      </c>
      <c r="C26" s="13">
        <f>C18+C24</f>
        <v>96792</v>
      </c>
      <c r="D26" s="10"/>
      <c r="E26" s="13">
        <f>E18+E24</f>
        <v>98601</v>
      </c>
    </row>
    <row r="27" spans="3:5" ht="15" customHeight="1" thickTop="1">
      <c r="C27" s="10"/>
      <c r="D27" s="10"/>
      <c r="E27" s="10"/>
    </row>
    <row r="28" spans="1:5" ht="15" customHeight="1">
      <c r="A28" s="3" t="s">
        <v>107</v>
      </c>
      <c r="C28" s="10"/>
      <c r="D28" s="10"/>
      <c r="E28" s="10"/>
    </row>
    <row r="29" spans="1:4" ht="15">
      <c r="A29" t="s">
        <v>89</v>
      </c>
      <c r="C29" s="10"/>
      <c r="D29" s="10"/>
    </row>
    <row r="30" spans="2:5" ht="15">
      <c r="B30" t="s">
        <v>79</v>
      </c>
      <c r="C30" s="4">
        <v>49200</v>
      </c>
      <c r="E30" s="4">
        <v>49200</v>
      </c>
    </row>
    <row r="31" spans="2:5" ht="15">
      <c r="B31" t="s">
        <v>100</v>
      </c>
      <c r="C31" s="4">
        <v>-3699</v>
      </c>
      <c r="E31" s="4">
        <v>-3408</v>
      </c>
    </row>
    <row r="32" spans="2:5" ht="15">
      <c r="B32" t="s">
        <v>80</v>
      </c>
      <c r="C32" s="4">
        <v>5178</v>
      </c>
      <c r="E32" s="4">
        <v>5178</v>
      </c>
    </row>
    <row r="33" spans="2:5" ht="15">
      <c r="B33" t="s">
        <v>81</v>
      </c>
      <c r="C33" s="10">
        <v>31951</v>
      </c>
      <c r="E33" s="10">
        <v>29861</v>
      </c>
    </row>
    <row r="34" spans="2:5" ht="15">
      <c r="B34" t="s">
        <v>108</v>
      </c>
      <c r="C34" s="12">
        <f>SUM(C30:C33)</f>
        <v>82630</v>
      </c>
      <c r="D34" s="10"/>
      <c r="E34" s="12">
        <f>SUM(E30:E33)</f>
        <v>80831</v>
      </c>
    </row>
    <row r="36" spans="1:8" ht="15">
      <c r="A36" t="s">
        <v>77</v>
      </c>
      <c r="F36" s="11"/>
      <c r="G36" s="11"/>
      <c r="H36" s="11"/>
    </row>
    <row r="37" spans="2:8" ht="15">
      <c r="B37" t="s">
        <v>78</v>
      </c>
      <c r="C37" s="8">
        <v>2249</v>
      </c>
      <c r="E37" s="4">
        <v>979</v>
      </c>
      <c r="F37" s="11"/>
      <c r="G37" s="30"/>
      <c r="H37" s="11"/>
    </row>
    <row r="38" spans="2:8" ht="15">
      <c r="B38" t="s">
        <v>82</v>
      </c>
      <c r="C38" s="8">
        <v>2773</v>
      </c>
      <c r="E38" s="8">
        <v>2761</v>
      </c>
      <c r="F38" s="11"/>
      <c r="G38" s="30"/>
      <c r="H38" s="11"/>
    </row>
    <row r="39" spans="3:8" ht="15">
      <c r="C39" s="12">
        <f>SUM(C37:C38)</f>
        <v>5022</v>
      </c>
      <c r="E39" s="12">
        <f>SUM(E37:E38)</f>
        <v>3740</v>
      </c>
      <c r="F39" s="11"/>
      <c r="G39" s="10"/>
      <c r="H39" s="11"/>
    </row>
    <row r="40" spans="1:8" ht="15">
      <c r="A40" t="s">
        <v>20</v>
      </c>
      <c r="F40" s="11"/>
      <c r="G40" s="10"/>
      <c r="H40" s="11"/>
    </row>
    <row r="41" spans="2:8" ht="15">
      <c r="B41" t="s">
        <v>73</v>
      </c>
      <c r="C41" s="4">
        <v>2337</v>
      </c>
      <c r="E41" s="4">
        <v>3644</v>
      </c>
      <c r="F41" s="31"/>
      <c r="G41" s="10"/>
      <c r="H41" s="11"/>
    </row>
    <row r="42" spans="2:8" ht="15">
      <c r="B42" t="s">
        <v>76</v>
      </c>
      <c r="C42" s="4">
        <v>229</v>
      </c>
      <c r="E42" s="4">
        <v>229</v>
      </c>
      <c r="F42" s="31"/>
      <c r="G42" s="10"/>
      <c r="H42" s="11"/>
    </row>
    <row r="43" spans="2:8" ht="15">
      <c r="B43" t="s">
        <v>74</v>
      </c>
      <c r="C43" s="4">
        <v>6574</v>
      </c>
      <c r="E43" s="4">
        <v>9569</v>
      </c>
      <c r="F43" s="31"/>
      <c r="G43" s="10"/>
      <c r="H43" s="32"/>
    </row>
    <row r="44" spans="2:8" ht="15">
      <c r="B44" t="s">
        <v>75</v>
      </c>
      <c r="C44" s="8">
        <v>0</v>
      </c>
      <c r="D44" s="10"/>
      <c r="E44" s="8">
        <v>588</v>
      </c>
      <c r="F44" s="31"/>
      <c r="G44" s="11"/>
      <c r="H44" s="11"/>
    </row>
    <row r="45" spans="3:8" ht="15">
      <c r="C45" s="12">
        <f>SUM(C41:C44)</f>
        <v>9140</v>
      </c>
      <c r="D45" s="10"/>
      <c r="E45" s="12">
        <f>SUM(E41:E44)</f>
        <v>14030</v>
      </c>
      <c r="F45" s="31"/>
      <c r="G45" s="11"/>
      <c r="H45" s="11"/>
    </row>
    <row r="46" spans="1:6" ht="15">
      <c r="A46" t="s">
        <v>109</v>
      </c>
      <c r="C46" s="10">
        <f>C39+C45</f>
        <v>14162</v>
      </c>
      <c r="D46" s="10"/>
      <c r="E46" s="10">
        <f>E39+E45</f>
        <v>17770</v>
      </c>
      <c r="F46" s="21"/>
    </row>
    <row r="47" ht="15" customHeight="1"/>
    <row r="48" spans="1:5" ht="15" customHeight="1" thickBot="1">
      <c r="A48" t="s">
        <v>105</v>
      </c>
      <c r="C48" s="13">
        <f>C34+C46</f>
        <v>96792</v>
      </c>
      <c r="E48" s="13">
        <f>E34+E46</f>
        <v>98601</v>
      </c>
    </row>
    <row r="49" ht="15" customHeight="1" thickTop="1"/>
    <row r="50" spans="1:5" ht="15">
      <c r="A50" t="s">
        <v>91</v>
      </c>
      <c r="C50" s="38">
        <f>C34/180877.249</f>
        <v>0.45682915046988576</v>
      </c>
      <c r="D50" s="37"/>
      <c r="E50" s="36">
        <f>E34/186023.946</f>
        <v>0.43451932795791787</v>
      </c>
    </row>
    <row r="52" ht="15">
      <c r="A52" t="s">
        <v>57</v>
      </c>
    </row>
    <row r="53" ht="15">
      <c r="A53" t="s">
        <v>115</v>
      </c>
    </row>
  </sheetData>
  <printOptions/>
  <pageMargins left="1.25" right="0.5" top="0.5" bottom="0.5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C19" sqref="C19"/>
    </sheetView>
  </sheetViews>
  <sheetFormatPr defaultColWidth="9.140625" defaultRowHeight="15"/>
  <cols>
    <col min="1" max="1" width="3.00390625" style="0" customWidth="1"/>
    <col min="2" max="2" width="45.57421875" style="0" customWidth="1"/>
    <col min="3" max="3" width="13.28125" style="4" customWidth="1"/>
    <col min="4" max="4" width="2.7109375" style="0" customWidth="1"/>
    <col min="5" max="5" width="13.28125" style="0" customWidth="1"/>
    <col min="7" max="7" width="9.28125" style="0" bestFit="1" customWidth="1"/>
  </cols>
  <sheetData>
    <row r="1" ht="16.5">
      <c r="A1" s="1" t="s">
        <v>0</v>
      </c>
    </row>
    <row r="3" ht="15">
      <c r="A3" t="s">
        <v>119</v>
      </c>
    </row>
    <row r="4" ht="15">
      <c r="A4" t="s">
        <v>1</v>
      </c>
    </row>
    <row r="6" ht="15">
      <c r="A6" s="3" t="s">
        <v>47</v>
      </c>
    </row>
    <row r="7" ht="15">
      <c r="A7" s="3"/>
    </row>
    <row r="8" spans="3:5" ht="15">
      <c r="C8" s="15" t="s">
        <v>49</v>
      </c>
      <c r="D8" s="14"/>
      <c r="E8" s="15" t="s">
        <v>49</v>
      </c>
    </row>
    <row r="9" spans="3:5" ht="15">
      <c r="C9" s="15" t="s">
        <v>48</v>
      </c>
      <c r="D9" s="14"/>
      <c r="E9" s="15" t="s">
        <v>48</v>
      </c>
    </row>
    <row r="10" spans="3:5" ht="15">
      <c r="C10" s="20" t="s">
        <v>121</v>
      </c>
      <c r="D10" s="14"/>
      <c r="E10" s="17" t="s">
        <v>120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30</v>
      </c>
      <c r="C13" s="4">
        <v>3200</v>
      </c>
      <c r="E13" s="4">
        <v>5072</v>
      </c>
    </row>
    <row r="14" ht="10.5" customHeight="1">
      <c r="E14" s="4"/>
    </row>
    <row r="15" spans="1:5" ht="15">
      <c r="A15" t="s">
        <v>31</v>
      </c>
      <c r="E15" s="4"/>
    </row>
    <row r="16" spans="1:5" ht="15">
      <c r="A16" t="s">
        <v>32</v>
      </c>
      <c r="C16" s="4">
        <v>2303</v>
      </c>
      <c r="E16" s="4">
        <v>2512</v>
      </c>
    </row>
    <row r="17" spans="1:5" ht="15">
      <c r="A17" t="s">
        <v>42</v>
      </c>
      <c r="C17" s="4">
        <v>261</v>
      </c>
      <c r="E17" s="4">
        <v>335</v>
      </c>
    </row>
    <row r="18" ht="10.5" customHeight="1">
      <c r="E18" s="4"/>
    </row>
    <row r="19" spans="1:5" ht="15">
      <c r="A19" t="s">
        <v>43</v>
      </c>
      <c r="C19" s="16">
        <f>SUM(C13:C17)</f>
        <v>5764</v>
      </c>
      <c r="D19" s="11"/>
      <c r="E19" s="16">
        <f>SUM(E13:E17)</f>
        <v>7919</v>
      </c>
    </row>
    <row r="20" ht="10.5" customHeight="1">
      <c r="E20" s="4"/>
    </row>
    <row r="21" spans="1:5" ht="15">
      <c r="A21" t="s">
        <v>33</v>
      </c>
      <c r="E21" s="4"/>
    </row>
    <row r="22" spans="1:7" ht="15">
      <c r="A22" t="s">
        <v>34</v>
      </c>
      <c r="C22" s="4">
        <v>4348</v>
      </c>
      <c r="E22" s="4">
        <v>-4532</v>
      </c>
      <c r="G22" s="39"/>
    </row>
    <row r="23" spans="1:5" ht="15">
      <c r="A23" t="s">
        <v>35</v>
      </c>
      <c r="C23" s="9">
        <v>-1307</v>
      </c>
      <c r="E23" s="9">
        <v>-891</v>
      </c>
    </row>
    <row r="24" spans="1:5" ht="15">
      <c r="A24" t="s">
        <v>51</v>
      </c>
      <c r="C24" s="10">
        <f>SUM(C19:C23)</f>
        <v>8805</v>
      </c>
      <c r="E24" s="10">
        <f>SUM(E19:E23)</f>
        <v>2496</v>
      </c>
    </row>
    <row r="25" ht="15">
      <c r="E25" s="4"/>
    </row>
    <row r="26" spans="1:5" ht="15" customHeight="1">
      <c r="A26" t="s">
        <v>50</v>
      </c>
      <c r="C26" s="4">
        <v>-2161</v>
      </c>
      <c r="E26" s="4">
        <v>-1097</v>
      </c>
    </row>
    <row r="27" spans="1:5" ht="15" customHeight="1">
      <c r="A27" t="s">
        <v>54</v>
      </c>
      <c r="C27" s="4">
        <v>-270</v>
      </c>
      <c r="E27" s="4">
        <v>-338</v>
      </c>
    </row>
    <row r="28" spans="1:5" ht="15" customHeight="1">
      <c r="A28" t="s">
        <v>94</v>
      </c>
      <c r="C28" s="12">
        <f>SUM(C24:C27)</f>
        <v>6374</v>
      </c>
      <c r="E28" s="12">
        <f>SUM(E24:E27)</f>
        <v>1061</v>
      </c>
    </row>
    <row r="29" ht="10.5" customHeight="1">
      <c r="E29" s="4"/>
    </row>
    <row r="30" spans="1:5" ht="15">
      <c r="A30" t="s">
        <v>36</v>
      </c>
      <c r="E30" s="4"/>
    </row>
    <row r="31" spans="2:5" ht="15">
      <c r="B31" t="s">
        <v>37</v>
      </c>
      <c r="C31" s="8">
        <v>0</v>
      </c>
      <c r="E31" s="8">
        <v>0</v>
      </c>
    </row>
    <row r="32" spans="2:5" ht="15">
      <c r="B32" t="s">
        <v>38</v>
      </c>
      <c r="C32" s="4">
        <v>-970</v>
      </c>
      <c r="E32" s="4">
        <v>-4578</v>
      </c>
    </row>
    <row r="33" spans="1:5" ht="15">
      <c r="A33" t="s">
        <v>95</v>
      </c>
      <c r="C33" s="12">
        <f>SUM(C31:C32)</f>
        <v>-970</v>
      </c>
      <c r="E33" s="12">
        <f>SUM(E31:E32)</f>
        <v>-4578</v>
      </c>
    </row>
    <row r="34" spans="3:5" ht="10.5" customHeight="1">
      <c r="C34" s="10"/>
      <c r="E34" s="10"/>
    </row>
    <row r="35" spans="1:5" ht="15">
      <c r="A35" t="s">
        <v>39</v>
      </c>
      <c r="C35" s="8"/>
      <c r="E35" s="8"/>
    </row>
    <row r="36" spans="2:5" ht="15">
      <c r="B36" t="s">
        <v>40</v>
      </c>
      <c r="C36" s="8">
        <v>0</v>
      </c>
      <c r="E36" s="8">
        <v>0</v>
      </c>
    </row>
    <row r="37" spans="2:5" ht="15">
      <c r="B37" t="s">
        <v>60</v>
      </c>
      <c r="C37" s="4">
        <v>-1996</v>
      </c>
      <c r="E37" s="4">
        <v>5295</v>
      </c>
    </row>
    <row r="38" spans="2:5" ht="15">
      <c r="B38" t="s">
        <v>103</v>
      </c>
      <c r="C38" s="8">
        <v>-291</v>
      </c>
      <c r="E38" s="8">
        <v>-3405</v>
      </c>
    </row>
    <row r="39" spans="1:5" ht="15">
      <c r="A39" t="s">
        <v>96</v>
      </c>
      <c r="C39" s="12">
        <f>SUM(C36:C38)</f>
        <v>-2287</v>
      </c>
      <c r="E39" s="12">
        <f>SUM(E36:E38)</f>
        <v>1890</v>
      </c>
    </row>
    <row r="40" ht="10.5" customHeight="1">
      <c r="E40" s="4"/>
    </row>
    <row r="41" spans="1:5" ht="15">
      <c r="A41" t="s">
        <v>41</v>
      </c>
      <c r="C41" s="4">
        <f>C28+C33+C39</f>
        <v>3117</v>
      </c>
      <c r="E41" s="4">
        <f>E28+E33+E39</f>
        <v>-1627</v>
      </c>
    </row>
    <row r="42" ht="10.5" customHeight="1">
      <c r="E42" s="4"/>
    </row>
    <row r="43" spans="1:5" ht="15">
      <c r="A43" t="s">
        <v>92</v>
      </c>
      <c r="C43" s="4">
        <v>1769</v>
      </c>
      <c r="E43" s="4">
        <v>3207</v>
      </c>
    </row>
    <row r="44" ht="10.5" customHeight="1">
      <c r="E44" s="4"/>
    </row>
    <row r="45" spans="1:5" ht="15.75" thickBot="1">
      <c r="A45" t="s">
        <v>59</v>
      </c>
      <c r="C45" s="13">
        <f>SUM(C41:C43)</f>
        <v>4886</v>
      </c>
      <c r="E45" s="13">
        <f>SUM(E41:E43)</f>
        <v>1580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58</v>
      </c>
    </row>
    <row r="50" ht="15">
      <c r="A50" t="s">
        <v>116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tmf</cp:lastModifiedBy>
  <cp:lastPrinted>2009-11-19T08:50:10Z</cp:lastPrinted>
  <dcterms:created xsi:type="dcterms:W3CDTF">2002-11-07T05:53:24Z</dcterms:created>
  <dcterms:modified xsi:type="dcterms:W3CDTF">2009-11-24T09:17:43Z</dcterms:modified>
  <cp:category/>
  <cp:version/>
  <cp:contentType/>
  <cp:contentStatus/>
</cp:coreProperties>
</file>